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<sst xmlns="http://schemas.openxmlformats.org/spreadsheetml/2006/main" count="89" uniqueCount="64">
  <si>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</si>
  <si>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</si>
  <si>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</si>
  <si>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</si>
  <si>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</si>
  <si>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</si>
  <si>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</si>
  <si>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</si>
  <si>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</si>
  <si>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</si>
  <si>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</si>
  <si>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</si>
  <si>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</si>
  <si>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</si>
  <si>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</si>
  <si>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</si>
  <si>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</si>
  <si>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</si>
  <si>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</si>
  <si>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</si>
  <si>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</si>
  <si>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</si>
  <si>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</si>
  <si>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</si>
  <si>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</si>
  <si>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</si>
  <si>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</si>
  <si>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</si>
  <si>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</si>
  <si>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</si>
  <si>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</si>
  <si>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</si>
  <si>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</si>
  <si>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</si>
  <si>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</si>
  <si>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</si>
  <si>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</si>
  <si>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</si>
  <si>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</si>
  <si>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</si>
  <si>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</si>
  <si>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</si>
  <si>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</si>
  <si>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</si>
  <si>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</si>
  <si>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</si>
  <si>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</si>
  <si>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</si>
  <si>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</si>
  <si>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</si>
  <si>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</si>
  <si>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</si>
  <si>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</si>
  <si>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</si>
  <si>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</si>
  <si>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</si>
  <si>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</si>
  <si>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Π</t>
  </si>
  <si>
    <t xml:space="preserve"> Οικονομική</t>
  </si>
  <si>
    <t>PIVOT READY</t>
  </si>
  <si>
    <t>P</t>
  </si>
  <si>
    <t>Απρ.' 21</t>
  </si>
  <si>
    <t>ΠΙΝΑΚΑΣ 12 : Εγγεγραμμένη Ανεργία κατά Οικονομική Δραστηριότητα και Επαρχία τον Απρίλιο και Μάιο του 2021</t>
  </si>
  <si>
    <t>Μάιος'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</si>
</sst>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R31" sqref="R31"/>
    </sheetView>
  </sheetViews>
  <sheetFormatPr defaultRowHeight="12.75" x14ac:dyDescent="0.2"/>
  <cols>
    <col min="1" max="1" width="0.7109375" customWidth="1"/>
    <col min="2" max="3" width="2.85546875" customWidth="1"/>
    <col min="4" max="4" width="18.5703125" customWidth="1"/>
    <col min="5" max="5" width="10.28515625" customWidth="1"/>
    <col min="6" max="6" width="8.5703125" customWidth="1"/>
    <col min="7" max="7" width="6" style="2" customWidth="1"/>
    <col min="8" max="8" width="5.85546875" style="2" customWidth="1"/>
    <col min="9" max="9" width="8.42578125" customWidth="1"/>
    <col min="10" max="10" width="8.5703125" customWidth="1"/>
    <col min="11" max="11" width="5.85546875" style="2" customWidth="1"/>
    <col min="12" max="12" width="7.28515625" style="2" customWidth="1"/>
    <col min="13" max="13" width="10" style="2" customWidth="1"/>
    <col min="14" max="14" width="8.5703125" style="2" customWidth="1"/>
    <col min="15" max="15" width="6" style="2" customWidth="1"/>
    <col min="16" max="16" width="7.42578125" style="2" customWidth="1"/>
    <col min="17" max="17" width="10.140625" customWidth="1"/>
    <col min="18" max="18" width="8.7109375" customWidth="1"/>
    <col min="19" max="19" width="7.140625" style="2" customWidth="1"/>
    <col min="20" max="20" width="6.42578125" style="2" customWidth="1"/>
    <col min="21" max="21" width="9.5703125" customWidth="1"/>
    <col min="22" max="22" width="8.7109375" customWidth="1"/>
    <col min="23" max="23" width="6" customWidth="1"/>
    <col min="24" max="24" width="6.7109375" customWidth="1"/>
    <col min="25" max="25" width="9.5703125" customWidth="1"/>
    <col min="26" max="26" width="8.85546875" customWidth="1"/>
    <col min="27" max="27" width="7.5703125" customWidth="1"/>
    <col min="28" max="28" width="6.42578125" customWidth="1"/>
  </cols>
  <sheetData>
    <row r="1" spans="2:29" x14ac:dyDescent="0.2">
      <c r="B1" s="52" t="s">
        <v>62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58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">
      <c r="B4" s="33"/>
      <c r="C4" s="23"/>
      <c r="D4" s="20" t="s">
        <v>3</v>
      </c>
      <c r="E4" s="28" t="s">
        <v>61</v>
      </c>
      <c r="F4" s="28" t="s">
        <v>63</v>
      </c>
      <c r="G4" s="53" t="s">
        <v>1</v>
      </c>
      <c r="H4" s="53"/>
      <c r="I4" s="28" t="s">
        <v>61</v>
      </c>
      <c r="J4" s="28" t="s">
        <v>63</v>
      </c>
      <c r="K4" s="53" t="s">
        <v>1</v>
      </c>
      <c r="L4" s="53"/>
      <c r="M4" s="28" t="s">
        <v>61</v>
      </c>
      <c r="N4" s="28" t="s">
        <v>63</v>
      </c>
      <c r="O4" s="53" t="s">
        <v>1</v>
      </c>
      <c r="P4" s="53"/>
      <c r="Q4" s="28" t="s">
        <v>61</v>
      </c>
      <c r="R4" s="28" t="s">
        <v>63</v>
      </c>
      <c r="S4" s="53" t="s">
        <v>1</v>
      </c>
      <c r="T4" s="53"/>
      <c r="U4" s="28" t="s">
        <v>61</v>
      </c>
      <c r="V4" s="28" t="s">
        <v>63</v>
      </c>
      <c r="W4" s="53" t="s">
        <v>1</v>
      </c>
      <c r="X4" s="53"/>
      <c r="Y4" s="28" t="s">
        <v>61</v>
      </c>
      <c r="Z4" s="28" t="s">
        <v>63</v>
      </c>
      <c r="AA4" s="53" t="s">
        <v>1</v>
      </c>
      <c r="AB4" s="54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47</v>
      </c>
      <c r="F6" s="17">
        <v>45</v>
      </c>
      <c r="G6" s="11">
        <f>F6-E6</f>
        <v>-2</v>
      </c>
      <c r="H6" s="19">
        <f>G6/E6</f>
        <v>-4.2553191489361701E-2</v>
      </c>
      <c r="I6" s="17">
        <v>32</v>
      </c>
      <c r="J6" s="17">
        <v>29</v>
      </c>
      <c r="K6" s="11">
        <f>J6-I6</f>
        <v>-3</v>
      </c>
      <c r="L6" s="19">
        <f>K6/I6</f>
        <v>-9.375E-2</v>
      </c>
      <c r="M6" s="17">
        <v>23</v>
      </c>
      <c r="N6" s="17">
        <v>22</v>
      </c>
      <c r="O6" s="11">
        <f>N6-M6</f>
        <v>-1</v>
      </c>
      <c r="P6" s="19">
        <f>O6/M6</f>
        <v>-4.3478260869565216E-2</v>
      </c>
      <c r="Q6" s="17">
        <v>74</v>
      </c>
      <c r="R6" s="17">
        <v>92</v>
      </c>
      <c r="S6" s="11">
        <f>R6-Q6</f>
        <v>18</v>
      </c>
      <c r="T6" s="19">
        <f>S6/Q6</f>
        <v>0.24324324324324326</v>
      </c>
      <c r="U6" s="17">
        <v>32</v>
      </c>
      <c r="V6" s="17">
        <v>29</v>
      </c>
      <c r="W6" s="11">
        <f>V6-U6</f>
        <v>-3</v>
      </c>
      <c r="X6" s="19">
        <f>W6/U6</f>
        <v>-9.375E-2</v>
      </c>
      <c r="Y6" s="17">
        <f>E6+I6+M6+Q6+U6</f>
        <v>208</v>
      </c>
      <c r="Z6" s="17">
        <f>F6+J6+N6+R6+V6</f>
        <v>217</v>
      </c>
      <c r="AA6" s="11">
        <f>Z6-Y6</f>
        <v>9</v>
      </c>
      <c r="AB6" s="18">
        <f>AA6/Y6</f>
        <v>4.3269230769230768E-2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17</v>
      </c>
      <c r="F7" s="17">
        <v>17</v>
      </c>
      <c r="G7" s="11">
        <f t="shared" ref="G7:G22" si="0">F7-E7</f>
        <v>0</v>
      </c>
      <c r="H7" s="19">
        <f t="shared" ref="H7:H22" si="1">G7/E7</f>
        <v>0</v>
      </c>
      <c r="I7" s="17">
        <v>11</v>
      </c>
      <c r="J7" s="17">
        <v>10</v>
      </c>
      <c r="K7" s="11">
        <f t="shared" ref="K7:K21" si="2">J7-I7</f>
        <v>-1</v>
      </c>
      <c r="L7" s="19">
        <f t="shared" ref="L7:L21" si="3">K7/I7</f>
        <v>-9.0909090909090912E-2</v>
      </c>
      <c r="M7" s="17">
        <v>5</v>
      </c>
      <c r="N7" s="17">
        <v>5</v>
      </c>
      <c r="O7" s="11">
        <f t="shared" ref="O7:O21" si="4">N7-M7</f>
        <v>0</v>
      </c>
      <c r="P7" s="19">
        <f t="shared" ref="P7:P21" si="5">O7/M7</f>
        <v>0</v>
      </c>
      <c r="Q7" s="17">
        <v>10</v>
      </c>
      <c r="R7" s="17">
        <v>10</v>
      </c>
      <c r="S7" s="11">
        <f t="shared" ref="S7:S21" si="6">R7-Q7</f>
        <v>0</v>
      </c>
      <c r="T7" s="19">
        <f t="shared" ref="T7:T21" si="7">S7/Q7</f>
        <v>0</v>
      </c>
      <c r="U7" s="17">
        <v>4</v>
      </c>
      <c r="V7" s="17">
        <v>4</v>
      </c>
      <c r="W7" s="11">
        <f t="shared" ref="W7:W22" si="8">V7-U7</f>
        <v>0</v>
      </c>
      <c r="X7" s="19">
        <f t="shared" ref="X7:X21" si="9">W7/U7</f>
        <v>0</v>
      </c>
      <c r="Y7" s="17">
        <f t="shared" ref="Y7:Y21" si="10">E7+I7+M7+Q7+U7</f>
        <v>47</v>
      </c>
      <c r="Z7" s="17">
        <f t="shared" ref="Z7:Z21" si="11">F7+J7+N7+R7+V7</f>
        <v>46</v>
      </c>
      <c r="AA7" s="11">
        <f t="shared" ref="AA7:AA21" si="12">Z7-Y7</f>
        <v>-1</v>
      </c>
      <c r="AB7" s="18">
        <f t="shared" ref="AB7:AB21" si="13">AA7/Y7</f>
        <v>-2.1276595744680851E-2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792</v>
      </c>
      <c r="F8" s="17">
        <v>776</v>
      </c>
      <c r="G8" s="11">
        <f t="shared" si="0"/>
        <v>-16</v>
      </c>
      <c r="H8" s="19">
        <f t="shared" si="1"/>
        <v>-2.0202020202020204E-2</v>
      </c>
      <c r="I8" s="17">
        <v>370</v>
      </c>
      <c r="J8" s="17">
        <v>357</v>
      </c>
      <c r="K8" s="11">
        <f t="shared" si="2"/>
        <v>-13</v>
      </c>
      <c r="L8" s="19">
        <f t="shared" si="3"/>
        <v>-3.5135135135135137E-2</v>
      </c>
      <c r="M8" s="17">
        <v>154</v>
      </c>
      <c r="N8" s="17">
        <v>136</v>
      </c>
      <c r="O8" s="11">
        <f t="shared" si="4"/>
        <v>-18</v>
      </c>
      <c r="P8" s="19">
        <f t="shared" si="5"/>
        <v>-0.11688311688311688</v>
      </c>
      <c r="Q8" s="17">
        <v>582</v>
      </c>
      <c r="R8" s="17">
        <v>596</v>
      </c>
      <c r="S8" s="11">
        <f t="shared" si="6"/>
        <v>14</v>
      </c>
      <c r="T8" s="19">
        <f t="shared" si="7"/>
        <v>2.4054982817869417E-2</v>
      </c>
      <c r="U8" s="17">
        <v>136</v>
      </c>
      <c r="V8" s="17">
        <v>137</v>
      </c>
      <c r="W8" s="11">
        <f t="shared" si="8"/>
        <v>1</v>
      </c>
      <c r="X8" s="19">
        <f t="shared" si="9"/>
        <v>7.3529411764705881E-3</v>
      </c>
      <c r="Y8" s="17">
        <f t="shared" si="10"/>
        <v>2034</v>
      </c>
      <c r="Z8" s="17">
        <f t="shared" si="11"/>
        <v>2002</v>
      </c>
      <c r="AA8" s="11">
        <f t="shared" si="12"/>
        <v>-32</v>
      </c>
      <c r="AB8" s="18">
        <f t="shared" si="13"/>
        <v>-1.5732546705998034E-2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10</v>
      </c>
      <c r="F9" s="17">
        <v>9</v>
      </c>
      <c r="G9" s="11">
        <f t="shared" si="0"/>
        <v>-1</v>
      </c>
      <c r="H9" s="19">
        <f t="shared" si="1"/>
        <v>-0.1</v>
      </c>
      <c r="I9" s="17">
        <v>2</v>
      </c>
      <c r="J9" s="17">
        <v>2</v>
      </c>
      <c r="K9" s="11">
        <f t="shared" si="2"/>
        <v>0</v>
      </c>
      <c r="L9" s="19">
        <f t="shared" si="3"/>
        <v>0</v>
      </c>
      <c r="M9" s="17"/>
      <c r="N9" s="17"/>
      <c r="O9" s="11">
        <f t="shared" si="4"/>
        <v>0</v>
      </c>
      <c r="P9" s="19" t="e">
        <f t="shared" si="5"/>
        <v>#DIV/0!</v>
      </c>
      <c r="Q9" s="17">
        <v>4</v>
      </c>
      <c r="R9" s="17">
        <v>4</v>
      </c>
      <c r="S9" s="11">
        <f t="shared" si="6"/>
        <v>0</v>
      </c>
      <c r="T9" s="19">
        <f t="shared" si="7"/>
        <v>0</v>
      </c>
      <c r="U9" s="17"/>
      <c r="V9" s="17">
        <v>1</v>
      </c>
      <c r="W9" s="11">
        <f t="shared" si="8"/>
        <v>1</v>
      </c>
      <c r="X9" s="19" t="e">
        <f t="shared" si="9"/>
        <v>#DIV/0!</v>
      </c>
      <c r="Y9" s="17">
        <f t="shared" si="10"/>
        <v>16</v>
      </c>
      <c r="Z9" s="17">
        <f t="shared" si="11"/>
        <v>16</v>
      </c>
      <c r="AA9" s="11">
        <f t="shared" si="12"/>
        <v>0</v>
      </c>
      <c r="AB9" s="18">
        <f t="shared" si="13"/>
        <v>0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26</v>
      </c>
      <c r="F10" s="17">
        <v>24</v>
      </c>
      <c r="G10" s="11">
        <f t="shared" si="0"/>
        <v>-2</v>
      </c>
      <c r="H10" s="19">
        <f t="shared" si="1"/>
        <v>-7.6923076923076927E-2</v>
      </c>
      <c r="I10" s="17">
        <v>28</v>
      </c>
      <c r="J10" s="17">
        <v>26</v>
      </c>
      <c r="K10" s="11">
        <f t="shared" si="2"/>
        <v>-2</v>
      </c>
      <c r="L10" s="19">
        <f t="shared" si="3"/>
        <v>-7.1428571428571425E-2</v>
      </c>
      <c r="M10" s="17">
        <v>1</v>
      </c>
      <c r="N10" s="17">
        <v>1</v>
      </c>
      <c r="O10" s="11">
        <f t="shared" si="4"/>
        <v>0</v>
      </c>
      <c r="P10" s="19">
        <f t="shared" si="5"/>
        <v>0</v>
      </c>
      <c r="Q10" s="17">
        <v>34</v>
      </c>
      <c r="R10" s="17">
        <v>42</v>
      </c>
      <c r="S10" s="11">
        <f t="shared" si="6"/>
        <v>8</v>
      </c>
      <c r="T10" s="19">
        <f t="shared" si="7"/>
        <v>0.23529411764705882</v>
      </c>
      <c r="U10" s="17">
        <v>9</v>
      </c>
      <c r="V10" s="17">
        <v>8</v>
      </c>
      <c r="W10" s="11">
        <f t="shared" si="8"/>
        <v>-1</v>
      </c>
      <c r="X10" s="19">
        <f t="shared" si="9"/>
        <v>-0.1111111111111111</v>
      </c>
      <c r="Y10" s="17">
        <f t="shared" si="10"/>
        <v>98</v>
      </c>
      <c r="Z10" s="17">
        <f t="shared" si="11"/>
        <v>101</v>
      </c>
      <c r="AA10" s="11">
        <f t="shared" si="12"/>
        <v>3</v>
      </c>
      <c r="AB10" s="18">
        <f t="shared" si="13"/>
        <v>3.0612244897959183E-2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611</v>
      </c>
      <c r="F11" s="17">
        <v>592</v>
      </c>
      <c r="G11" s="11">
        <f t="shared" si="0"/>
        <v>-19</v>
      </c>
      <c r="H11" s="19">
        <f t="shared" si="1"/>
        <v>-3.1096563011456628E-2</v>
      </c>
      <c r="I11" s="17">
        <v>324</v>
      </c>
      <c r="J11" s="17">
        <v>319</v>
      </c>
      <c r="K11" s="11">
        <f t="shared" si="2"/>
        <v>-5</v>
      </c>
      <c r="L11" s="19">
        <f t="shared" si="3"/>
        <v>-1.5432098765432098E-2</v>
      </c>
      <c r="M11" s="17">
        <v>231</v>
      </c>
      <c r="N11" s="17">
        <v>223</v>
      </c>
      <c r="O11" s="11">
        <f t="shared" si="4"/>
        <v>-8</v>
      </c>
      <c r="P11" s="19">
        <f t="shared" si="5"/>
        <v>-3.4632034632034632E-2</v>
      </c>
      <c r="Q11" s="17">
        <v>713</v>
      </c>
      <c r="R11" s="17">
        <v>728</v>
      </c>
      <c r="S11" s="11">
        <f t="shared" si="6"/>
        <v>15</v>
      </c>
      <c r="T11" s="19">
        <f t="shared" si="7"/>
        <v>2.1037868162692847E-2</v>
      </c>
      <c r="U11" s="17">
        <v>506</v>
      </c>
      <c r="V11" s="17">
        <v>511</v>
      </c>
      <c r="W11" s="11">
        <f t="shared" si="8"/>
        <v>5</v>
      </c>
      <c r="X11" s="19">
        <f t="shared" si="9"/>
        <v>9.881422924901186E-3</v>
      </c>
      <c r="Y11" s="17">
        <f t="shared" si="10"/>
        <v>2385</v>
      </c>
      <c r="Z11" s="17">
        <f t="shared" si="11"/>
        <v>2373</v>
      </c>
      <c r="AA11" s="11">
        <f t="shared" si="12"/>
        <v>-12</v>
      </c>
      <c r="AB11" s="18">
        <f t="shared" si="13"/>
        <v>-5.0314465408805029E-3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1929</v>
      </c>
      <c r="F12" s="17">
        <v>1895</v>
      </c>
      <c r="G12" s="11">
        <f t="shared" si="0"/>
        <v>-34</v>
      </c>
      <c r="H12" s="19">
        <f t="shared" si="1"/>
        <v>-1.762571280456195E-2</v>
      </c>
      <c r="I12" s="17">
        <v>1184</v>
      </c>
      <c r="J12" s="17">
        <v>1174</v>
      </c>
      <c r="K12" s="11">
        <f t="shared" si="2"/>
        <v>-10</v>
      </c>
      <c r="L12" s="19">
        <f t="shared" si="3"/>
        <v>-8.4459459459459464E-3</v>
      </c>
      <c r="M12" s="17">
        <v>559</v>
      </c>
      <c r="N12" s="17">
        <v>525</v>
      </c>
      <c r="O12" s="11">
        <f t="shared" si="4"/>
        <v>-34</v>
      </c>
      <c r="P12" s="19">
        <f t="shared" si="5"/>
        <v>-6.0822898032200361E-2</v>
      </c>
      <c r="Q12" s="17">
        <v>1673</v>
      </c>
      <c r="R12" s="17">
        <v>1686</v>
      </c>
      <c r="S12" s="11">
        <f t="shared" si="6"/>
        <v>13</v>
      </c>
      <c r="T12" s="19">
        <f t="shared" si="7"/>
        <v>7.7704722056186493E-3</v>
      </c>
      <c r="U12" s="17">
        <v>721</v>
      </c>
      <c r="V12" s="17">
        <v>722</v>
      </c>
      <c r="W12" s="11">
        <f t="shared" si="8"/>
        <v>1</v>
      </c>
      <c r="X12" s="19">
        <f t="shared" si="9"/>
        <v>1.3869625520110957E-3</v>
      </c>
      <c r="Y12" s="17">
        <f t="shared" si="10"/>
        <v>6066</v>
      </c>
      <c r="Z12" s="17">
        <f t="shared" si="11"/>
        <v>6002</v>
      </c>
      <c r="AA12" s="11">
        <f t="shared" si="12"/>
        <v>-64</v>
      </c>
      <c r="AB12" s="18">
        <f t="shared" si="13"/>
        <v>-1.0550609957138147E-2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258</v>
      </c>
      <c r="F13" s="17">
        <v>245</v>
      </c>
      <c r="G13" s="11">
        <f t="shared" si="0"/>
        <v>-13</v>
      </c>
      <c r="H13" s="19">
        <f t="shared" si="1"/>
        <v>-5.0387596899224806E-2</v>
      </c>
      <c r="I13" s="17">
        <v>394</v>
      </c>
      <c r="J13" s="17">
        <v>375</v>
      </c>
      <c r="K13" s="11">
        <f t="shared" si="2"/>
        <v>-19</v>
      </c>
      <c r="L13" s="19">
        <f t="shared" si="3"/>
        <v>-4.8223350253807105E-2</v>
      </c>
      <c r="M13" s="17">
        <v>122</v>
      </c>
      <c r="N13" s="17">
        <v>118</v>
      </c>
      <c r="O13" s="11">
        <f t="shared" si="4"/>
        <v>-4</v>
      </c>
      <c r="P13" s="19">
        <f t="shared" si="5"/>
        <v>-3.2786885245901641E-2</v>
      </c>
      <c r="Q13" s="17">
        <v>388</v>
      </c>
      <c r="R13" s="17">
        <v>374</v>
      </c>
      <c r="S13" s="11">
        <f t="shared" si="6"/>
        <v>-14</v>
      </c>
      <c r="T13" s="19">
        <f t="shared" si="7"/>
        <v>-3.608247422680412E-2</v>
      </c>
      <c r="U13" s="17">
        <v>265</v>
      </c>
      <c r="V13" s="17">
        <v>252</v>
      </c>
      <c r="W13" s="11">
        <f t="shared" si="8"/>
        <v>-13</v>
      </c>
      <c r="X13" s="19">
        <f t="shared" si="9"/>
        <v>-4.9056603773584909E-2</v>
      </c>
      <c r="Y13" s="17">
        <f t="shared" si="10"/>
        <v>1427</v>
      </c>
      <c r="Z13" s="17">
        <f t="shared" si="11"/>
        <v>1364</v>
      </c>
      <c r="AA13" s="11">
        <f t="shared" si="12"/>
        <v>-63</v>
      </c>
      <c r="AB13" s="18">
        <f t="shared" si="13"/>
        <v>-4.4148563419761741E-2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749</v>
      </c>
      <c r="F14" s="17">
        <v>747</v>
      </c>
      <c r="G14" s="11">
        <f t="shared" si="0"/>
        <v>-2</v>
      </c>
      <c r="H14" s="19">
        <f t="shared" si="1"/>
        <v>-2.6702269692923898E-3</v>
      </c>
      <c r="I14" s="17">
        <v>1315</v>
      </c>
      <c r="J14" s="17">
        <v>1205</v>
      </c>
      <c r="K14" s="11">
        <f t="shared" si="2"/>
        <v>-110</v>
      </c>
      <c r="L14" s="19">
        <f t="shared" si="3"/>
        <v>-8.3650190114068435E-2</v>
      </c>
      <c r="M14" s="17">
        <v>2494</v>
      </c>
      <c r="N14" s="17">
        <v>2117</v>
      </c>
      <c r="O14" s="11">
        <f t="shared" si="4"/>
        <v>-377</v>
      </c>
      <c r="P14" s="19">
        <f t="shared" si="5"/>
        <v>-0.15116279069767441</v>
      </c>
      <c r="Q14" s="17">
        <v>1095</v>
      </c>
      <c r="R14" s="17">
        <v>1055</v>
      </c>
      <c r="S14" s="11">
        <f t="shared" si="6"/>
        <v>-40</v>
      </c>
      <c r="T14" s="19">
        <f t="shared" si="7"/>
        <v>-3.6529680365296802E-2</v>
      </c>
      <c r="U14" s="17">
        <v>1447</v>
      </c>
      <c r="V14" s="17">
        <v>1343</v>
      </c>
      <c r="W14" s="11">
        <f t="shared" si="8"/>
        <v>-104</v>
      </c>
      <c r="X14" s="19">
        <f t="shared" si="9"/>
        <v>-7.1872840359364198E-2</v>
      </c>
      <c r="Y14" s="17">
        <f t="shared" si="10"/>
        <v>7100</v>
      </c>
      <c r="Z14" s="17">
        <f t="shared" si="11"/>
        <v>6467</v>
      </c>
      <c r="AA14" s="11">
        <f t="shared" si="12"/>
        <v>-633</v>
      </c>
      <c r="AB14" s="18">
        <f t="shared" si="13"/>
        <v>-8.9154929577464792E-2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457</v>
      </c>
      <c r="F15" s="17">
        <v>466</v>
      </c>
      <c r="G15" s="11">
        <f t="shared" si="0"/>
        <v>9</v>
      </c>
      <c r="H15" s="19">
        <f t="shared" si="1"/>
        <v>1.9693654266958426E-2</v>
      </c>
      <c r="I15" s="17">
        <v>109</v>
      </c>
      <c r="J15" s="17">
        <v>109</v>
      </c>
      <c r="K15" s="11">
        <f t="shared" si="2"/>
        <v>0</v>
      </c>
      <c r="L15" s="19">
        <f t="shared" si="3"/>
        <v>0</v>
      </c>
      <c r="M15" s="17">
        <v>21</v>
      </c>
      <c r="N15" s="17">
        <v>23</v>
      </c>
      <c r="O15" s="11">
        <f t="shared" si="4"/>
        <v>2</v>
      </c>
      <c r="P15" s="19">
        <f t="shared" si="5"/>
        <v>9.5238095238095233E-2</v>
      </c>
      <c r="Q15" s="17">
        <v>194</v>
      </c>
      <c r="R15" s="17">
        <v>200</v>
      </c>
      <c r="S15" s="11">
        <f t="shared" si="6"/>
        <v>6</v>
      </c>
      <c r="T15" s="19">
        <f t="shared" si="7"/>
        <v>3.0927835051546393E-2</v>
      </c>
      <c r="U15" s="17">
        <v>29</v>
      </c>
      <c r="V15" s="17">
        <v>26</v>
      </c>
      <c r="W15" s="11">
        <f t="shared" si="8"/>
        <v>-3</v>
      </c>
      <c r="X15" s="19">
        <f t="shared" si="9"/>
        <v>-0.10344827586206896</v>
      </c>
      <c r="Y15" s="17">
        <f t="shared" si="10"/>
        <v>810</v>
      </c>
      <c r="Z15" s="17">
        <f t="shared" si="11"/>
        <v>824</v>
      </c>
      <c r="AA15" s="11">
        <f t="shared" si="12"/>
        <v>14</v>
      </c>
      <c r="AB15" s="18">
        <f t="shared" si="13"/>
        <v>1.7283950617283949E-2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717</v>
      </c>
      <c r="F16" s="17">
        <v>711</v>
      </c>
      <c r="G16" s="11">
        <f t="shared" si="0"/>
        <v>-6</v>
      </c>
      <c r="H16" s="19">
        <f t="shared" si="1"/>
        <v>-8.368200836820083E-3</v>
      </c>
      <c r="I16" s="17">
        <v>204</v>
      </c>
      <c r="J16" s="17">
        <v>203</v>
      </c>
      <c r="K16" s="11">
        <f t="shared" si="2"/>
        <v>-1</v>
      </c>
      <c r="L16" s="19">
        <f t="shared" si="3"/>
        <v>-4.9019607843137254E-3</v>
      </c>
      <c r="M16" s="17">
        <v>46</v>
      </c>
      <c r="N16" s="17">
        <v>44</v>
      </c>
      <c r="O16" s="11">
        <f t="shared" si="4"/>
        <v>-2</v>
      </c>
      <c r="P16" s="19">
        <f t="shared" si="5"/>
        <v>-4.3478260869565216E-2</v>
      </c>
      <c r="Q16" s="17">
        <v>500</v>
      </c>
      <c r="R16" s="17">
        <v>491</v>
      </c>
      <c r="S16" s="11">
        <f t="shared" si="6"/>
        <v>-9</v>
      </c>
      <c r="T16" s="19">
        <f t="shared" si="7"/>
        <v>-1.7999999999999999E-2</v>
      </c>
      <c r="U16" s="17">
        <v>153</v>
      </c>
      <c r="V16" s="17">
        <v>149</v>
      </c>
      <c r="W16" s="11">
        <f t="shared" si="8"/>
        <v>-4</v>
      </c>
      <c r="X16" s="19">
        <f t="shared" si="9"/>
        <v>-2.6143790849673203E-2</v>
      </c>
      <c r="Y16" s="17">
        <f t="shared" si="10"/>
        <v>1620</v>
      </c>
      <c r="Z16" s="17">
        <f t="shared" si="11"/>
        <v>1598</v>
      </c>
      <c r="AA16" s="11">
        <f t="shared" si="12"/>
        <v>-22</v>
      </c>
      <c r="AB16" s="18">
        <f t="shared" si="13"/>
        <v>-1.3580246913580247E-2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66</v>
      </c>
      <c r="F17" s="17">
        <v>64</v>
      </c>
      <c r="G17" s="11">
        <f t="shared" si="0"/>
        <v>-2</v>
      </c>
      <c r="H17" s="19">
        <f t="shared" si="1"/>
        <v>-3.0303030303030304E-2</v>
      </c>
      <c r="I17" s="17">
        <v>50</v>
      </c>
      <c r="J17" s="17">
        <v>49</v>
      </c>
      <c r="K17" s="11">
        <f t="shared" si="2"/>
        <v>-1</v>
      </c>
      <c r="L17" s="19">
        <f t="shared" si="3"/>
        <v>-0.02</v>
      </c>
      <c r="M17" s="17">
        <v>51</v>
      </c>
      <c r="N17" s="17">
        <v>46</v>
      </c>
      <c r="O17" s="11">
        <f t="shared" si="4"/>
        <v>-5</v>
      </c>
      <c r="P17" s="19">
        <f t="shared" si="5"/>
        <v>-9.8039215686274508E-2</v>
      </c>
      <c r="Q17" s="17">
        <v>97</v>
      </c>
      <c r="R17" s="17">
        <v>94</v>
      </c>
      <c r="S17" s="11">
        <f t="shared" si="6"/>
        <v>-3</v>
      </c>
      <c r="T17" s="19">
        <f t="shared" si="7"/>
        <v>-3.0927835051546393E-2</v>
      </c>
      <c r="U17" s="17">
        <v>34</v>
      </c>
      <c r="V17" s="17">
        <v>35</v>
      </c>
      <c r="W17" s="11">
        <f t="shared" si="8"/>
        <v>1</v>
      </c>
      <c r="X17" s="19">
        <f t="shared" si="9"/>
        <v>2.9411764705882353E-2</v>
      </c>
      <c r="Y17" s="17">
        <f t="shared" si="10"/>
        <v>298</v>
      </c>
      <c r="Z17" s="17">
        <f t="shared" si="11"/>
        <v>288</v>
      </c>
      <c r="AA17" s="11">
        <f t="shared" si="12"/>
        <v>-10</v>
      </c>
      <c r="AB17" s="18">
        <f t="shared" si="13"/>
        <v>-3.3557046979865772E-2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518</v>
      </c>
      <c r="F18" s="17">
        <v>536</v>
      </c>
      <c r="G18" s="11">
        <f t="shared" si="0"/>
        <v>18</v>
      </c>
      <c r="H18" s="19">
        <f t="shared" si="1"/>
        <v>3.4749034749034749E-2</v>
      </c>
      <c r="I18" s="17">
        <v>260</v>
      </c>
      <c r="J18" s="17">
        <v>259</v>
      </c>
      <c r="K18" s="11">
        <f t="shared" si="2"/>
        <v>-1</v>
      </c>
      <c r="L18" s="19">
        <f t="shared" si="3"/>
        <v>-3.8461538461538464E-3</v>
      </c>
      <c r="M18" s="17">
        <v>170</v>
      </c>
      <c r="N18" s="17">
        <v>79</v>
      </c>
      <c r="O18" s="11">
        <f t="shared" si="4"/>
        <v>-91</v>
      </c>
      <c r="P18" s="19">
        <f t="shared" si="5"/>
        <v>-0.53529411764705881</v>
      </c>
      <c r="Q18" s="17">
        <v>294</v>
      </c>
      <c r="R18" s="17">
        <v>289</v>
      </c>
      <c r="S18" s="11">
        <f t="shared" si="6"/>
        <v>-5</v>
      </c>
      <c r="T18" s="19">
        <f t="shared" si="7"/>
        <v>-1.7006802721088437E-2</v>
      </c>
      <c r="U18" s="17">
        <v>188</v>
      </c>
      <c r="V18" s="17">
        <v>185</v>
      </c>
      <c r="W18" s="11">
        <f t="shared" si="8"/>
        <v>-3</v>
      </c>
      <c r="X18" s="19">
        <f t="shared" si="9"/>
        <v>-1.5957446808510637E-2</v>
      </c>
      <c r="Y18" s="17">
        <f t="shared" si="10"/>
        <v>1430</v>
      </c>
      <c r="Z18" s="17">
        <f t="shared" si="11"/>
        <v>1348</v>
      </c>
      <c r="AA18" s="11">
        <f t="shared" si="12"/>
        <v>-82</v>
      </c>
      <c r="AB18" s="18">
        <f t="shared" si="13"/>
        <v>-5.7342657342657345E-2</v>
      </c>
      <c r="AC18" s="1"/>
    </row>
    <row r="19" spans="2:29" ht="16.5" customHeight="1" x14ac:dyDescent="0.25">
      <c r="B19" s="35" t="s">
        <v>60</v>
      </c>
      <c r="C19" s="30" t="s">
        <v>57</v>
      </c>
      <c r="D19" s="20" t="s">
        <v>21</v>
      </c>
      <c r="E19" s="17">
        <v>231</v>
      </c>
      <c r="F19" s="17">
        <v>233</v>
      </c>
      <c r="G19" s="11">
        <f t="shared" si="0"/>
        <v>2</v>
      </c>
      <c r="H19" s="19">
        <f t="shared" si="1"/>
        <v>8.658008658008658E-3</v>
      </c>
      <c r="I19" s="17">
        <v>97</v>
      </c>
      <c r="J19" s="17">
        <v>91</v>
      </c>
      <c r="K19" s="11">
        <f t="shared" si="2"/>
        <v>-6</v>
      </c>
      <c r="L19" s="19">
        <f t="shared" si="3"/>
        <v>-6.1855670103092786E-2</v>
      </c>
      <c r="M19" s="17">
        <v>32</v>
      </c>
      <c r="N19" s="17">
        <v>27</v>
      </c>
      <c r="O19" s="11">
        <f t="shared" si="4"/>
        <v>-5</v>
      </c>
      <c r="P19" s="19">
        <f t="shared" si="5"/>
        <v>-0.15625</v>
      </c>
      <c r="Q19" s="17">
        <v>203</v>
      </c>
      <c r="R19" s="17">
        <v>198</v>
      </c>
      <c r="S19" s="11">
        <f t="shared" si="6"/>
        <v>-5</v>
      </c>
      <c r="T19" s="19">
        <f t="shared" si="7"/>
        <v>-2.4630541871921183E-2</v>
      </c>
      <c r="U19" s="17">
        <v>65</v>
      </c>
      <c r="V19" s="17">
        <v>65</v>
      </c>
      <c r="W19" s="11">
        <f t="shared" si="8"/>
        <v>0</v>
      </c>
      <c r="X19" s="19">
        <f t="shared" si="9"/>
        <v>0</v>
      </c>
      <c r="Y19" s="17">
        <f t="shared" si="10"/>
        <v>628</v>
      </c>
      <c r="Z19" s="17">
        <f t="shared" si="11"/>
        <v>614</v>
      </c>
      <c r="AA19" s="11">
        <f t="shared" si="12"/>
        <v>-14</v>
      </c>
      <c r="AB19" s="18">
        <f t="shared" si="13"/>
        <v>-2.2292993630573247E-2</v>
      </c>
    </row>
    <row r="20" spans="2:29" s="10" customFormat="1" ht="16.5" customHeight="1" x14ac:dyDescent="0.2">
      <c r="B20" s="36"/>
      <c r="C20" s="45"/>
      <c r="D20" s="20" t="s">
        <v>22</v>
      </c>
      <c r="E20" s="17">
        <v>1919</v>
      </c>
      <c r="F20" s="17">
        <v>1958</v>
      </c>
      <c r="G20" s="11">
        <f t="shared" si="0"/>
        <v>39</v>
      </c>
      <c r="H20" s="19">
        <f t="shared" si="1"/>
        <v>2.0323084940072955E-2</v>
      </c>
      <c r="I20" s="17">
        <v>986</v>
      </c>
      <c r="J20" s="17">
        <v>970</v>
      </c>
      <c r="K20" s="11">
        <f t="shared" si="2"/>
        <v>-16</v>
      </c>
      <c r="L20" s="19">
        <f t="shared" si="3"/>
        <v>-1.6227180527383367E-2</v>
      </c>
      <c r="M20" s="17">
        <v>481</v>
      </c>
      <c r="N20" s="17">
        <v>457</v>
      </c>
      <c r="O20" s="11">
        <f t="shared" si="4"/>
        <v>-24</v>
      </c>
      <c r="P20" s="19">
        <f t="shared" si="5"/>
        <v>-4.9896049896049899E-2</v>
      </c>
      <c r="Q20" s="17">
        <v>1500</v>
      </c>
      <c r="R20" s="17">
        <v>1529</v>
      </c>
      <c r="S20" s="11">
        <f t="shared" si="6"/>
        <v>29</v>
      </c>
      <c r="T20" s="19">
        <f t="shared" si="7"/>
        <v>1.9333333333333334E-2</v>
      </c>
      <c r="U20" s="17">
        <v>689</v>
      </c>
      <c r="V20" s="17">
        <v>677</v>
      </c>
      <c r="W20" s="11">
        <f t="shared" si="8"/>
        <v>-12</v>
      </c>
      <c r="X20" s="19">
        <f t="shared" si="9"/>
        <v>-1.741654571843251E-2</v>
      </c>
      <c r="Y20" s="17">
        <f t="shared" si="10"/>
        <v>5575</v>
      </c>
      <c r="Z20" s="17">
        <f t="shared" si="11"/>
        <v>5591</v>
      </c>
      <c r="AA20" s="11">
        <f t="shared" si="12"/>
        <v>16</v>
      </c>
      <c r="AB20" s="18">
        <f t="shared" si="13"/>
        <v>2.8699551569506725E-3</v>
      </c>
      <c r="AC20" s="27"/>
    </row>
    <row r="21" spans="2:29" ht="16.5" customHeight="1" x14ac:dyDescent="0.2">
      <c r="B21" s="36"/>
      <c r="C21" s="45"/>
      <c r="D21" s="22" t="s">
        <v>7</v>
      </c>
      <c r="E21" s="17">
        <v>817</v>
      </c>
      <c r="F21" s="17">
        <v>804</v>
      </c>
      <c r="G21" s="11">
        <f t="shared" si="0"/>
        <v>-13</v>
      </c>
      <c r="H21" s="19">
        <f t="shared" si="1"/>
        <v>-1.591187270501836E-2</v>
      </c>
      <c r="I21" s="17">
        <v>412</v>
      </c>
      <c r="J21" s="17">
        <v>415</v>
      </c>
      <c r="K21" s="11">
        <f t="shared" si="2"/>
        <v>3</v>
      </c>
      <c r="L21" s="19">
        <f t="shared" si="3"/>
        <v>7.2815533980582527E-3</v>
      </c>
      <c r="M21" s="17">
        <v>95</v>
      </c>
      <c r="N21" s="17">
        <v>92</v>
      </c>
      <c r="O21" s="11">
        <f t="shared" si="4"/>
        <v>-3</v>
      </c>
      <c r="P21" s="19">
        <f t="shared" si="5"/>
        <v>-3.1578947368421054E-2</v>
      </c>
      <c r="Q21" s="17">
        <v>564</v>
      </c>
      <c r="R21" s="17">
        <v>565</v>
      </c>
      <c r="S21" s="11">
        <f t="shared" si="6"/>
        <v>1</v>
      </c>
      <c r="T21" s="19">
        <f t="shared" si="7"/>
        <v>1.7730496453900709E-3</v>
      </c>
      <c r="U21" s="17">
        <v>556</v>
      </c>
      <c r="V21" s="17">
        <v>560</v>
      </c>
      <c r="W21" s="11">
        <f t="shared" si="8"/>
        <v>4</v>
      </c>
      <c r="X21" s="19">
        <f t="shared" si="9"/>
        <v>7.1942446043165471E-3</v>
      </c>
      <c r="Y21" s="17">
        <f t="shared" si="10"/>
        <v>2444</v>
      </c>
      <c r="Z21" s="17">
        <f t="shared" si="11"/>
        <v>2436</v>
      </c>
      <c r="AA21" s="11">
        <f t="shared" si="12"/>
        <v>-8</v>
      </c>
      <c r="AB21" s="18">
        <f t="shared" si="13"/>
        <v>-3.2733224222585926E-3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9164</v>
      </c>
      <c r="F22" s="40">
        <f>SUM(F6:F21)</f>
        <v>9122</v>
      </c>
      <c r="G22" s="43">
        <f t="shared" si="0"/>
        <v>-42</v>
      </c>
      <c r="H22" s="44">
        <f t="shared" si="1"/>
        <v>-4.5831514622435617E-3</v>
      </c>
      <c r="I22" s="40">
        <f>SUM(I6:I21)</f>
        <v>5778</v>
      </c>
      <c r="J22" s="40">
        <f>SUM(J6:J21)</f>
        <v>5593</v>
      </c>
      <c r="K22" s="40">
        <f t="shared" ref="K22" si="14">J22-I22</f>
        <v>-185</v>
      </c>
      <c r="L22" s="41">
        <f t="shared" ref="L22" si="15">K22/I22</f>
        <v>-3.2017999307718932E-2</v>
      </c>
      <c r="M22" s="40">
        <f>SUM(M6:M21)</f>
        <v>4485</v>
      </c>
      <c r="N22" s="40">
        <f>SUM(N6:N21)</f>
        <v>3915</v>
      </c>
      <c r="O22" s="40">
        <f t="shared" ref="O22" si="16">N22-M22</f>
        <v>-570</v>
      </c>
      <c r="P22" s="41">
        <f t="shared" ref="P22" si="17">O22/M22</f>
        <v>-0.12709030100334448</v>
      </c>
      <c r="Q22" s="40">
        <f>SUM(Q6:Q21)</f>
        <v>7925</v>
      </c>
      <c r="R22" s="40">
        <f>SUM(R6:R21)</f>
        <v>7953</v>
      </c>
      <c r="S22" s="40">
        <f t="shared" ref="S22" si="18">R22-Q22</f>
        <v>28</v>
      </c>
      <c r="T22" s="41">
        <f t="shared" ref="T22" si="19">S22/Q22</f>
        <v>3.533123028391167E-3</v>
      </c>
      <c r="U22" s="47">
        <f>SUM(U6:U21)</f>
        <v>4834</v>
      </c>
      <c r="V22" s="40">
        <f>SUM(V6:V21)</f>
        <v>4704</v>
      </c>
      <c r="W22" s="40">
        <f t="shared" si="8"/>
        <v>-130</v>
      </c>
      <c r="X22" s="41">
        <f t="shared" ref="X22" si="20">W22/U22</f>
        <v>-2.6892842366570129E-2</v>
      </c>
      <c r="Y22" s="40">
        <f>SUM(Y6:Y21)</f>
        <v>32186</v>
      </c>
      <c r="Z22" s="40">
        <f>SUM(Z6:Z21)</f>
        <v>31287</v>
      </c>
      <c r="AA22" s="40">
        <f t="shared" ref="AA22" si="21">Z22-Y22</f>
        <v>-899</v>
      </c>
      <c r="AB22" s="42">
        <f t="shared" ref="AB22" si="22">AA22/Y22</f>
        <v>-2.7931398744795874E-2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59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2021-06-10T06:27:31Z</cp:lastPrinted>
  <dcterms:created xsi:type="dcterms:W3CDTF">2003-11-04T06:27:00Z</dcterms:created>
  <dcterms:modified xsi:type="dcterms:W3CDTF">2021-06-10T06:27:34Z</dcterms:modified>
</cp:coreProperties>
</file>